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VPX EMPREENDIMENTOS LTDA\"/>
    </mc:Choice>
  </mc:AlternateContent>
  <xr:revisionPtr revIDLastSave="0" documentId="13_ncr:1_{9CF17DDB-387D-4C91-A188-CC19FCDE59CA}" xr6:coauthVersionLast="47" xr6:coauthVersionMax="47" xr10:uidLastSave="{00000000-0000-0000-0000-000000000000}"/>
  <bookViews>
    <workbookView xWindow="35565" yWindow="4530" windowWidth="20490" windowHeight="1092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  <c r="L2" i="1" s="1"/>
  <c r="I46" i="1"/>
  <c r="J46" i="1" s="1"/>
  <c r="I44" i="1"/>
  <c r="J44" i="1" s="1"/>
  <c r="I43" i="1"/>
  <c r="J43" i="1" s="1"/>
  <c r="I42" i="1"/>
  <c r="J42" i="1" s="1"/>
  <c r="I39" i="1"/>
  <c r="J39" i="1" s="1"/>
  <c r="I37" i="1"/>
  <c r="J37" i="1" s="1"/>
  <c r="I36" i="1"/>
  <c r="J36" i="1" s="1"/>
  <c r="I31" i="1"/>
  <c r="J31" i="1" s="1"/>
  <c r="I30" i="1"/>
  <c r="J30" i="1" s="1"/>
  <c r="I22" i="1"/>
  <c r="J22" i="1" s="1"/>
  <c r="I20" i="1"/>
  <c r="J20" i="1" s="1"/>
  <c r="I19" i="1"/>
  <c r="J19" i="1" s="1"/>
  <c r="I17" i="1"/>
  <c r="J17" i="1" s="1"/>
  <c r="I16" i="1"/>
  <c r="J16" i="1" s="1"/>
  <c r="I15" i="1"/>
  <c r="J15" i="1" s="1"/>
  <c r="I10" i="1"/>
  <c r="J10" i="1" s="1"/>
  <c r="I9" i="1"/>
  <c r="J9" i="1" s="1"/>
  <c r="I8" i="1"/>
  <c r="J8" i="1" s="1"/>
  <c r="I4" i="1"/>
  <c r="J4" i="1" s="1"/>
  <c r="I3" i="1"/>
  <c r="J3" i="1" s="1"/>
  <c r="I61" i="1"/>
  <c r="J61" i="1" s="1"/>
  <c r="K61" i="1" s="1"/>
  <c r="L61" i="1" s="1"/>
  <c r="B4" i="9"/>
  <c r="B3" i="9"/>
  <c r="B2" i="9"/>
  <c r="I53" i="1"/>
  <c r="J53" i="1" s="1"/>
  <c r="I57" i="1" l="1"/>
  <c r="J57" i="1" s="1"/>
  <c r="K57" i="1" s="1"/>
  <c r="L57" i="1" s="1"/>
  <c r="C4" i="9" s="1"/>
  <c r="I52" i="1"/>
  <c r="J52" i="1" s="1"/>
  <c r="I51" i="1"/>
  <c r="J51" i="1" s="1"/>
  <c r="I50" i="1"/>
  <c r="J50" i="1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  <c r="K50" i="1" l="1"/>
  <c r="L50" i="1" s="1"/>
  <c r="C3" i="9" s="1"/>
  <c r="K2" i="3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C2" i="9" s="1"/>
</calcChain>
</file>

<file path=xl/sharedStrings.xml><?xml version="1.0" encoding="utf-8"?>
<sst xmlns="http://schemas.openxmlformats.org/spreadsheetml/2006/main" count="641" uniqueCount="153">
  <si>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</si>
  <si>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</si>
  <si>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</si>
  <si>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</si>
  <si>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</si>
  <si>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</si>
  <si>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</si>
  <si>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</si>
  <si>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</si>
  <si>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</si>
  <si>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</si>
  <si>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</si>
  <si>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</si>
  <si>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</si>
  <si>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</si>
  <si>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</si>
  <si>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</si>
  <si>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</si>
  <si>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</si>
  <si>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</si>
  <si>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</si>
  <si>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</si>
  <si>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</si>
  <si>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</si>
  <si>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</si>
  <si>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</si>
  <si>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</si>
  <si>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</si>
  <si>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</si>
  <si>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</si>
  <si>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</si>
  <si>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</si>
  <si>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</si>
  <si>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</si>
  <si>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</si>
  <si>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</si>
  <si>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</si>
  <si>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</si>
  <si>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</si>
  <si>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</si>
  <si>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</si>
  <si>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</si>
  <si>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</si>
  <si>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</si>
  <si>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</si>
  <si>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</si>
  <si>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</si>
  <si>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</si>
  <si>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</si>
  <si>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</si>
  <si>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</si>
  <si>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</si>
  <si>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</si>
  <si>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</si>
  <si>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</si>
  <si>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</si>
  <si>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</si>
  <si>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</si>
  <si>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</si>
  <si>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</si>
  <si>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</si>
  <si>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</si>
  <si>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</si>
  <si>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</si>
  <si>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</si>
  <si>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</si>
  <si>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</si>
  <si>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</si>
  <si>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</si>
  <si>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</si>
  <si>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</si>
  <si>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</si>
  <si>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</si>
  <si>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</si>
  <si>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</si>
  <si>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</si>
  <si>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</si>
  <si>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</si>
  <si>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</si>
  <si>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</si>
  <si>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</si>
  <si>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</si>
  <si>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</si>
  <si>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</si>
  <si>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</si>
  <si>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</si>
  <si>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</si>
  <si>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Fiscalização</t>
  </si>
  <si>
    <t>ATESTADO DE CAPACIDADE TÉCNICA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</si>
  <si>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</si>
  <si>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</si>
  <si>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</si>
  <si>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</si>
  <si>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</si>
  <si>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</si>
  <si>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</si>
  <si>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</si>
  <si>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</si>
  <si>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NÃO</t>
  </si>
  <si>
    <t>Apresentou todas as documentações</t>
  </si>
  <si>
    <t>Empresa apta</t>
  </si>
  <si>
    <t>Atestado</t>
  </si>
  <si>
    <t>VPX</t>
  </si>
  <si>
    <t>Victor Arabi Barbosa Peres</t>
  </si>
  <si>
    <t>Anyele Dayane de Oliveira Lopes Santos</t>
  </si>
  <si>
    <t>Pablo Emmanuel dos Santos Noberto</t>
  </si>
  <si>
    <t>EMPRESA</t>
  </si>
  <si>
    <t>Fiscalização, orçamento e projeto</t>
  </si>
  <si>
    <t>Obras do município Porto do Mangue</t>
  </si>
  <si>
    <t>CAT_VPX_1419888/2023</t>
  </si>
  <si>
    <t>CAT_VICTOR_1418712/2023</t>
  </si>
  <si>
    <t>CERTIDÃO DE ACERVO TÉCNICO</t>
  </si>
  <si>
    <t>Execução</t>
  </si>
  <si>
    <t>Ampliação e manutenção de escolas</t>
  </si>
  <si>
    <t>CAT_VICTOR_ 1410250/2023</t>
  </si>
  <si>
    <t>Projeto e execução</t>
  </si>
  <si>
    <t>Pavimentação</t>
  </si>
  <si>
    <t>Não refere-se ao serviço estabelecido em edital</t>
  </si>
  <si>
    <t>CAT_ANYELE_1390787/2022</t>
  </si>
  <si>
    <t>CAT_ANYELE_1354453/2019</t>
  </si>
  <si>
    <t>Resíduos sólidos</t>
  </si>
  <si>
    <t>CAT_ANYELE_1410021/2023</t>
  </si>
  <si>
    <t>Saneamento Ambiental</t>
  </si>
  <si>
    <t>CAT_VICTOR_ 1391835/2022</t>
  </si>
  <si>
    <t>Coleta de resíduos sólidos</t>
  </si>
  <si>
    <t>Almoxarifado central</t>
  </si>
  <si>
    <t>Escolas e ginásio poliesportivo</t>
  </si>
  <si>
    <t>Reforma de biblioteca</t>
  </si>
  <si>
    <t>Praça</t>
  </si>
  <si>
    <t>Estação elevatória de água</t>
  </si>
  <si>
    <t>Prédio de vigilância sanitária</t>
  </si>
  <si>
    <t>Centro de idosos</t>
  </si>
  <si>
    <t>CAT_VICTOR_ 1419888/2023</t>
  </si>
  <si>
    <t>Praça e quiosque comercial</t>
  </si>
  <si>
    <t>Prédio 2 pavimentos</t>
  </si>
  <si>
    <t>Projeto</t>
  </si>
  <si>
    <t>Combate e incêndio</t>
  </si>
  <si>
    <t>Evento</t>
  </si>
  <si>
    <t>Estradas vicinais</t>
  </si>
  <si>
    <t>Prédio da assistência social</t>
  </si>
  <si>
    <t>Habitacionais</t>
  </si>
  <si>
    <t>Resíduos Sólidos</t>
  </si>
  <si>
    <t>Saneamento básico</t>
  </si>
  <si>
    <t>Unidades habitacionais</t>
  </si>
  <si>
    <t xml:space="preserve">Diversas obras </t>
  </si>
  <si>
    <t>Praça de alimentação</t>
  </si>
  <si>
    <t>Obras Públicas</t>
  </si>
  <si>
    <t>Reforma de quiosques</t>
  </si>
  <si>
    <t>Sinalização viária</t>
  </si>
  <si>
    <t>CAT_VPX_ 1419888/2023</t>
  </si>
  <si>
    <t>Não</t>
  </si>
  <si>
    <t>Não apresentou comprovação de habilitação técnica</t>
  </si>
  <si>
    <t xml:space="preserve">VPX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</si>
</sst>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3" xfId="0" applyBorder="1"/>
    <xf numFmtId="0" fontId="0" fillId="7" borderId="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"/>
  <sheetViews>
    <sheetView workbookViewId="0">
      <pane ySplit="1" topLeftCell="A40" activePane="bottomLeft" state="frozen"/>
      <selection pane="bottomLeft" activeCell="G46" sqref="G46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8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16.7109375" customWidth="1"/>
    <col min="11" max="11" width="9.140625" customWidth="1"/>
  </cols>
  <sheetData>
    <row r="1" spans="1:12" ht="30" x14ac:dyDescent="0.25">
      <c r="A1" s="35" t="s">
        <v>45</v>
      </c>
      <c r="B1" s="36" t="s">
        <v>46</v>
      </c>
      <c r="C1" s="36" t="s">
        <v>47</v>
      </c>
      <c r="D1" s="36" t="s">
        <v>48</v>
      </c>
      <c r="E1" s="36" t="s">
        <v>49</v>
      </c>
      <c r="F1" s="36" t="s">
        <v>50</v>
      </c>
      <c r="G1" s="36" t="s">
        <v>54</v>
      </c>
      <c r="H1" s="36" t="s">
        <v>55</v>
      </c>
      <c r="I1" s="36" t="s">
        <v>56</v>
      </c>
      <c r="J1" s="36" t="s">
        <v>57</v>
      </c>
      <c r="K1" s="37" t="s">
        <v>86</v>
      </c>
      <c r="L1" s="38" t="s">
        <v>68</v>
      </c>
    </row>
    <row r="2" spans="1:12" ht="45" x14ac:dyDescent="0.25">
      <c r="A2" s="39" t="s">
        <v>102</v>
      </c>
      <c r="B2" s="25" t="s">
        <v>103</v>
      </c>
      <c r="C2" s="15" t="s">
        <v>96</v>
      </c>
      <c r="D2" s="15" t="s">
        <v>97</v>
      </c>
      <c r="E2" s="15"/>
      <c r="F2" s="15"/>
      <c r="G2" s="16"/>
      <c r="H2" s="16"/>
      <c r="I2" s="14">
        <f>H2-G2</f>
        <v>0</v>
      </c>
      <c r="J2" s="14">
        <f>I2/30</f>
        <v>0</v>
      </c>
      <c r="K2" s="55">
        <f>SUM(J2:J48)</f>
        <v>204.19999999999996</v>
      </c>
      <c r="L2" s="57">
        <f>K2/12</f>
        <v>17.016666666666662</v>
      </c>
    </row>
    <row r="3" spans="1:12" ht="45" x14ac:dyDescent="0.25">
      <c r="A3" s="50"/>
      <c r="B3" s="51"/>
      <c r="C3" s="15" t="s">
        <v>109</v>
      </c>
      <c r="D3" s="15" t="s">
        <v>111</v>
      </c>
      <c r="E3" s="15" t="s">
        <v>107</v>
      </c>
      <c r="F3" s="15" t="s">
        <v>108</v>
      </c>
      <c r="G3" s="16">
        <v>44655</v>
      </c>
      <c r="H3" s="16">
        <v>45020</v>
      </c>
      <c r="I3" s="14">
        <f>H3-G3</f>
        <v>365</v>
      </c>
      <c r="J3" s="14">
        <f>I3/30</f>
        <v>12.166666666666666</v>
      </c>
      <c r="K3" s="56"/>
      <c r="L3" s="58"/>
    </row>
    <row r="4" spans="1:12" ht="30" x14ac:dyDescent="0.25">
      <c r="A4" s="50"/>
      <c r="B4" s="51"/>
      <c r="C4" s="15" t="s">
        <v>110</v>
      </c>
      <c r="D4" s="15" t="s">
        <v>111</v>
      </c>
      <c r="E4" s="15" t="s">
        <v>112</v>
      </c>
      <c r="F4" s="15" t="s">
        <v>113</v>
      </c>
      <c r="G4" s="16">
        <v>43479</v>
      </c>
      <c r="H4" s="16">
        <v>43514</v>
      </c>
      <c r="I4" s="14">
        <f>H4-G4</f>
        <v>35</v>
      </c>
      <c r="J4" s="14">
        <f>I4/30</f>
        <v>1.1666666666666667</v>
      </c>
      <c r="K4" s="56"/>
      <c r="L4" s="58"/>
    </row>
    <row r="5" spans="1:12" ht="30" x14ac:dyDescent="0.25">
      <c r="A5" s="50"/>
      <c r="B5" s="51"/>
      <c r="C5" s="15" t="s">
        <v>114</v>
      </c>
      <c r="D5" s="15" t="s">
        <v>111</v>
      </c>
      <c r="E5" s="15" t="s">
        <v>115</v>
      </c>
      <c r="F5" s="15" t="s">
        <v>116</v>
      </c>
      <c r="G5" s="16">
        <v>43677</v>
      </c>
      <c r="H5" s="16">
        <v>43798</v>
      </c>
      <c r="I5" s="54" t="s">
        <v>117</v>
      </c>
      <c r="J5" s="54"/>
      <c r="K5" s="56"/>
      <c r="L5" s="58"/>
    </row>
    <row r="6" spans="1:12" ht="45" x14ac:dyDescent="0.25">
      <c r="A6" s="50"/>
      <c r="B6" s="51"/>
      <c r="C6" s="15" t="s">
        <v>123</v>
      </c>
      <c r="D6" s="15" t="s">
        <v>111</v>
      </c>
      <c r="E6" s="15" t="s">
        <v>107</v>
      </c>
      <c r="F6" s="15" t="s">
        <v>116</v>
      </c>
      <c r="G6" s="16">
        <v>42811</v>
      </c>
      <c r="H6" s="16">
        <v>43462</v>
      </c>
      <c r="I6" s="54" t="s">
        <v>117</v>
      </c>
      <c r="J6" s="54"/>
      <c r="K6" s="56"/>
      <c r="L6" s="58"/>
    </row>
    <row r="7" spans="1:12" ht="30" x14ac:dyDescent="0.25">
      <c r="A7" s="50"/>
      <c r="B7" s="51"/>
      <c r="C7" s="15" t="s">
        <v>123</v>
      </c>
      <c r="D7" s="15" t="s">
        <v>111</v>
      </c>
      <c r="E7" s="15" t="s">
        <v>87</v>
      </c>
      <c r="F7" s="15" t="s">
        <v>124</v>
      </c>
      <c r="G7" s="16">
        <v>42780</v>
      </c>
      <c r="H7" s="16">
        <v>42870</v>
      </c>
      <c r="I7" s="54" t="s">
        <v>117</v>
      </c>
      <c r="J7" s="54"/>
      <c r="K7" s="56"/>
      <c r="L7" s="58"/>
    </row>
    <row r="8" spans="1:12" ht="45" x14ac:dyDescent="0.25">
      <c r="A8" s="50"/>
      <c r="B8" s="51"/>
      <c r="C8" s="15" t="s">
        <v>123</v>
      </c>
      <c r="D8" s="15" t="s">
        <v>111</v>
      </c>
      <c r="E8" s="15" t="s">
        <v>107</v>
      </c>
      <c r="F8" s="15" t="s">
        <v>125</v>
      </c>
      <c r="G8" s="16">
        <v>42850</v>
      </c>
      <c r="H8" s="16">
        <v>42941</v>
      </c>
      <c r="I8" s="14">
        <f t="shared" ref="I8:I46" si="0">H8-G8</f>
        <v>91</v>
      </c>
      <c r="J8" s="14">
        <f t="shared" ref="J8:J46" si="1">I8/30</f>
        <v>3.0333333333333332</v>
      </c>
      <c r="K8" s="56"/>
      <c r="L8" s="58"/>
    </row>
    <row r="9" spans="1:12" ht="45" x14ac:dyDescent="0.25">
      <c r="A9" s="40"/>
      <c r="B9" s="20"/>
      <c r="C9" s="15" t="s">
        <v>123</v>
      </c>
      <c r="D9" s="15" t="s">
        <v>111</v>
      </c>
      <c r="E9" s="15" t="s">
        <v>107</v>
      </c>
      <c r="F9" s="15" t="s">
        <v>126</v>
      </c>
      <c r="G9" s="16">
        <v>42774</v>
      </c>
      <c r="H9" s="16">
        <v>42968</v>
      </c>
      <c r="I9" s="14">
        <f t="shared" si="0"/>
        <v>194</v>
      </c>
      <c r="J9" s="14">
        <f t="shared" si="1"/>
        <v>6.4666666666666668</v>
      </c>
      <c r="K9" s="56"/>
      <c r="L9" s="58"/>
    </row>
    <row r="10" spans="1:12" ht="45" x14ac:dyDescent="0.25">
      <c r="A10" s="40"/>
      <c r="B10" s="20"/>
      <c r="C10" s="15" t="s">
        <v>123</v>
      </c>
      <c r="D10" s="15" t="s">
        <v>111</v>
      </c>
      <c r="E10" s="15" t="s">
        <v>107</v>
      </c>
      <c r="F10" s="15" t="s">
        <v>127</v>
      </c>
      <c r="G10" s="16">
        <v>42976</v>
      </c>
      <c r="H10" s="16">
        <v>43038</v>
      </c>
      <c r="I10" s="14">
        <f t="shared" si="0"/>
        <v>62</v>
      </c>
      <c r="J10" s="14">
        <f t="shared" si="1"/>
        <v>2.0666666666666669</v>
      </c>
      <c r="K10" s="56"/>
      <c r="L10" s="58"/>
    </row>
    <row r="11" spans="1:12" ht="45" x14ac:dyDescent="0.25">
      <c r="A11" s="40"/>
      <c r="B11" s="20"/>
      <c r="C11" s="15" t="s">
        <v>123</v>
      </c>
      <c r="D11" s="15" t="s">
        <v>111</v>
      </c>
      <c r="E11" s="15" t="s">
        <v>107</v>
      </c>
      <c r="F11" s="15" t="s">
        <v>116</v>
      </c>
      <c r="G11" s="16">
        <v>42739</v>
      </c>
      <c r="H11" s="16">
        <v>43462</v>
      </c>
      <c r="I11" s="54" t="s">
        <v>117</v>
      </c>
      <c r="J11" s="54"/>
      <c r="K11" s="56"/>
      <c r="L11" s="58"/>
    </row>
    <row r="12" spans="1:12" ht="45" x14ac:dyDescent="0.25">
      <c r="A12" s="40"/>
      <c r="B12" s="20"/>
      <c r="C12" s="15" t="s">
        <v>123</v>
      </c>
      <c r="D12" s="15" t="s">
        <v>111</v>
      </c>
      <c r="E12" s="15" t="s">
        <v>107</v>
      </c>
      <c r="F12" s="15" t="s">
        <v>128</v>
      </c>
      <c r="G12" s="16">
        <v>43342</v>
      </c>
      <c r="H12" s="16">
        <v>43374</v>
      </c>
      <c r="I12" s="54" t="s">
        <v>117</v>
      </c>
      <c r="J12" s="54"/>
      <c r="K12" s="56"/>
      <c r="L12" s="58"/>
    </row>
    <row r="13" spans="1:12" ht="45" x14ac:dyDescent="0.25">
      <c r="A13" s="40"/>
      <c r="B13" s="20"/>
      <c r="C13" s="15" t="s">
        <v>123</v>
      </c>
      <c r="D13" s="15" t="s">
        <v>111</v>
      </c>
      <c r="E13" s="15" t="s">
        <v>107</v>
      </c>
      <c r="F13" s="15" t="s">
        <v>128</v>
      </c>
      <c r="G13" s="16">
        <v>43444</v>
      </c>
      <c r="H13" s="16">
        <v>43565</v>
      </c>
      <c r="I13" s="54" t="s">
        <v>117</v>
      </c>
      <c r="J13" s="54"/>
      <c r="K13" s="56"/>
      <c r="L13" s="58"/>
    </row>
    <row r="14" spans="1:12" ht="45" x14ac:dyDescent="0.25">
      <c r="A14" s="40"/>
      <c r="B14" s="20"/>
      <c r="C14" s="15" t="s">
        <v>123</v>
      </c>
      <c r="D14" s="15" t="s">
        <v>111</v>
      </c>
      <c r="E14" s="15" t="s">
        <v>107</v>
      </c>
      <c r="F14" s="15" t="s">
        <v>116</v>
      </c>
      <c r="G14" s="16">
        <v>43616</v>
      </c>
      <c r="H14" s="16">
        <v>43647</v>
      </c>
      <c r="I14" s="54" t="s">
        <v>117</v>
      </c>
      <c r="J14" s="54"/>
      <c r="K14" s="56"/>
      <c r="L14" s="58"/>
    </row>
    <row r="15" spans="1:12" ht="45" x14ac:dyDescent="0.25">
      <c r="A15" s="40"/>
      <c r="B15" s="20"/>
      <c r="C15" s="15" t="s">
        <v>123</v>
      </c>
      <c r="D15" s="15" t="s">
        <v>111</v>
      </c>
      <c r="E15" s="15" t="s">
        <v>107</v>
      </c>
      <c r="F15" s="15" t="s">
        <v>129</v>
      </c>
      <c r="G15" s="16">
        <v>43623</v>
      </c>
      <c r="H15" s="16">
        <v>43745</v>
      </c>
      <c r="I15" s="14">
        <f t="shared" si="0"/>
        <v>122</v>
      </c>
      <c r="J15" s="14">
        <f t="shared" si="1"/>
        <v>4.0666666666666664</v>
      </c>
      <c r="K15" s="56"/>
      <c r="L15" s="58"/>
    </row>
    <row r="16" spans="1:12" ht="45" x14ac:dyDescent="0.25">
      <c r="A16" s="40"/>
      <c r="B16" s="20"/>
      <c r="C16" s="15" t="s">
        <v>123</v>
      </c>
      <c r="D16" s="15" t="s">
        <v>111</v>
      </c>
      <c r="E16" s="15" t="s">
        <v>107</v>
      </c>
      <c r="F16" s="15" t="s">
        <v>130</v>
      </c>
      <c r="G16" s="16">
        <v>43691</v>
      </c>
      <c r="H16" s="16">
        <v>43783</v>
      </c>
      <c r="I16" s="14">
        <f t="shared" si="0"/>
        <v>92</v>
      </c>
      <c r="J16" s="14">
        <f t="shared" si="1"/>
        <v>3.0666666666666669</v>
      </c>
      <c r="K16" s="56"/>
      <c r="L16" s="58"/>
    </row>
    <row r="17" spans="1:12" ht="45" x14ac:dyDescent="0.25">
      <c r="A17" s="40"/>
      <c r="B17" s="20"/>
      <c r="C17" s="15" t="s">
        <v>123</v>
      </c>
      <c r="D17" s="15" t="s">
        <v>111</v>
      </c>
      <c r="E17" s="15" t="s">
        <v>107</v>
      </c>
      <c r="F17" s="15" t="s">
        <v>131</v>
      </c>
      <c r="G17" s="16">
        <v>43927</v>
      </c>
      <c r="H17" s="16">
        <v>44018</v>
      </c>
      <c r="I17" s="14">
        <f t="shared" si="0"/>
        <v>91</v>
      </c>
      <c r="J17" s="14">
        <f t="shared" si="1"/>
        <v>3.0333333333333332</v>
      </c>
      <c r="K17" s="56"/>
      <c r="L17" s="58"/>
    </row>
    <row r="18" spans="1:12" ht="45" x14ac:dyDescent="0.25">
      <c r="A18" s="40"/>
      <c r="B18" s="20"/>
      <c r="C18" s="15" t="s">
        <v>123</v>
      </c>
      <c r="D18" s="15" t="s">
        <v>111</v>
      </c>
      <c r="E18" s="15" t="s">
        <v>107</v>
      </c>
      <c r="F18" s="15" t="s">
        <v>116</v>
      </c>
      <c r="G18" s="16">
        <v>43928</v>
      </c>
      <c r="H18" s="16">
        <v>43976</v>
      </c>
      <c r="I18" s="54" t="s">
        <v>117</v>
      </c>
      <c r="J18" s="54"/>
      <c r="K18" s="56"/>
      <c r="L18" s="58"/>
    </row>
    <row r="19" spans="1:12" ht="45" x14ac:dyDescent="0.25">
      <c r="A19" s="40"/>
      <c r="B19" s="20"/>
      <c r="C19" s="15" t="s">
        <v>132</v>
      </c>
      <c r="D19" s="15" t="s">
        <v>111</v>
      </c>
      <c r="E19" s="15" t="s">
        <v>107</v>
      </c>
      <c r="F19" s="15" t="s">
        <v>133</v>
      </c>
      <c r="G19" s="16">
        <v>42866</v>
      </c>
      <c r="H19" s="16">
        <v>43462</v>
      </c>
      <c r="I19" s="14">
        <f t="shared" si="0"/>
        <v>596</v>
      </c>
      <c r="J19" s="14">
        <f t="shared" si="1"/>
        <v>19.866666666666667</v>
      </c>
      <c r="K19" s="56"/>
      <c r="L19" s="58"/>
    </row>
    <row r="20" spans="1:12" ht="45" x14ac:dyDescent="0.25">
      <c r="A20" s="40"/>
      <c r="B20" s="20"/>
      <c r="C20" s="15" t="s">
        <v>132</v>
      </c>
      <c r="D20" s="15" t="s">
        <v>111</v>
      </c>
      <c r="E20" s="15" t="s">
        <v>107</v>
      </c>
      <c r="F20" s="15" t="s">
        <v>134</v>
      </c>
      <c r="G20" s="16">
        <v>42962</v>
      </c>
      <c r="H20" s="16">
        <v>43283</v>
      </c>
      <c r="I20" s="14">
        <f t="shared" si="0"/>
        <v>321</v>
      </c>
      <c r="J20" s="14">
        <f t="shared" si="1"/>
        <v>10.7</v>
      </c>
      <c r="K20" s="56"/>
      <c r="L20" s="58"/>
    </row>
    <row r="21" spans="1:12" ht="45" x14ac:dyDescent="0.25">
      <c r="A21" s="40"/>
      <c r="B21" s="20"/>
      <c r="C21" s="15" t="s">
        <v>132</v>
      </c>
      <c r="D21" s="15" t="s">
        <v>111</v>
      </c>
      <c r="E21" s="15" t="s">
        <v>107</v>
      </c>
      <c r="F21" s="15" t="s">
        <v>116</v>
      </c>
      <c r="G21" s="16">
        <v>43146</v>
      </c>
      <c r="H21" s="16">
        <v>43511</v>
      </c>
      <c r="I21" s="54" t="s">
        <v>117</v>
      </c>
      <c r="J21" s="54"/>
      <c r="K21" s="56"/>
      <c r="L21" s="58"/>
    </row>
    <row r="22" spans="1:12" ht="30" x14ac:dyDescent="0.25">
      <c r="A22" s="40"/>
      <c r="B22" s="20"/>
      <c r="C22" s="15" t="s">
        <v>132</v>
      </c>
      <c r="D22" s="15" t="s">
        <v>111</v>
      </c>
      <c r="E22" s="15" t="s">
        <v>135</v>
      </c>
      <c r="F22" s="15" t="s">
        <v>136</v>
      </c>
      <c r="G22" s="16">
        <v>43643</v>
      </c>
      <c r="H22" s="16">
        <v>43644</v>
      </c>
      <c r="I22" s="14">
        <f t="shared" si="0"/>
        <v>1</v>
      </c>
      <c r="J22" s="14">
        <f t="shared" si="1"/>
        <v>3.3333333333333333E-2</v>
      </c>
      <c r="K22" s="56"/>
      <c r="L22" s="58"/>
    </row>
    <row r="23" spans="1:12" ht="45" x14ac:dyDescent="0.25">
      <c r="A23" s="40"/>
      <c r="B23" s="20"/>
      <c r="C23" s="15" t="s">
        <v>132</v>
      </c>
      <c r="D23" s="15" t="s">
        <v>111</v>
      </c>
      <c r="E23" s="15" t="s">
        <v>107</v>
      </c>
      <c r="F23" s="15" t="s">
        <v>137</v>
      </c>
      <c r="G23" s="16">
        <v>43643</v>
      </c>
      <c r="H23" s="16">
        <v>43644</v>
      </c>
      <c r="I23" s="54" t="s">
        <v>117</v>
      </c>
      <c r="J23" s="54"/>
      <c r="K23" s="56"/>
      <c r="L23" s="58"/>
    </row>
    <row r="24" spans="1:12" ht="45" x14ac:dyDescent="0.25">
      <c r="A24" s="40"/>
      <c r="B24" s="20"/>
      <c r="C24" s="15" t="s">
        <v>132</v>
      </c>
      <c r="D24" s="15" t="s">
        <v>111</v>
      </c>
      <c r="E24" s="15" t="s">
        <v>107</v>
      </c>
      <c r="F24" s="15" t="s">
        <v>137</v>
      </c>
      <c r="G24" s="16">
        <v>43724</v>
      </c>
      <c r="H24" s="16">
        <v>43725</v>
      </c>
      <c r="I24" s="54" t="s">
        <v>117</v>
      </c>
      <c r="J24" s="54"/>
      <c r="K24" s="56"/>
      <c r="L24" s="58"/>
    </row>
    <row r="25" spans="1:12" ht="45" x14ac:dyDescent="0.25">
      <c r="A25" s="40"/>
      <c r="B25" s="20"/>
      <c r="C25" s="15" t="s">
        <v>132</v>
      </c>
      <c r="D25" s="15" t="s">
        <v>111</v>
      </c>
      <c r="E25" s="15" t="s">
        <v>107</v>
      </c>
      <c r="F25" s="15" t="s">
        <v>137</v>
      </c>
      <c r="G25" s="16">
        <v>43278</v>
      </c>
      <c r="H25" s="16">
        <v>43279</v>
      </c>
      <c r="I25" s="54" t="s">
        <v>117</v>
      </c>
      <c r="J25" s="54"/>
      <c r="K25" s="56"/>
      <c r="L25" s="58"/>
    </row>
    <row r="26" spans="1:12" ht="45" x14ac:dyDescent="0.25">
      <c r="A26" s="40"/>
      <c r="B26" s="20"/>
      <c r="C26" s="15" t="s">
        <v>132</v>
      </c>
      <c r="D26" s="15" t="s">
        <v>111</v>
      </c>
      <c r="E26" s="15" t="s">
        <v>107</v>
      </c>
      <c r="F26" s="15" t="s">
        <v>116</v>
      </c>
      <c r="G26" s="16">
        <v>43710</v>
      </c>
      <c r="H26" s="16">
        <v>44076</v>
      </c>
      <c r="I26" s="54" t="s">
        <v>117</v>
      </c>
      <c r="J26" s="54"/>
      <c r="K26" s="56"/>
      <c r="L26" s="58"/>
    </row>
    <row r="27" spans="1:12" ht="45" x14ac:dyDescent="0.25">
      <c r="A27" s="40"/>
      <c r="B27" s="20"/>
      <c r="C27" s="15" t="s">
        <v>132</v>
      </c>
      <c r="D27" s="15" t="s">
        <v>111</v>
      </c>
      <c r="E27" s="15" t="s">
        <v>107</v>
      </c>
      <c r="F27" s="15" t="s">
        <v>116</v>
      </c>
      <c r="G27" s="16">
        <v>43795</v>
      </c>
      <c r="H27" s="16">
        <v>44161</v>
      </c>
      <c r="I27" s="54" t="s">
        <v>117</v>
      </c>
      <c r="J27" s="54"/>
      <c r="K27" s="56"/>
      <c r="L27" s="58"/>
    </row>
    <row r="28" spans="1:12" ht="45" x14ac:dyDescent="0.25">
      <c r="A28" s="40"/>
      <c r="B28" s="20"/>
      <c r="C28" s="15" t="s">
        <v>132</v>
      </c>
      <c r="D28" s="15" t="s">
        <v>111</v>
      </c>
      <c r="E28" s="15" t="s">
        <v>107</v>
      </c>
      <c r="F28" s="15" t="s">
        <v>138</v>
      </c>
      <c r="G28" s="16">
        <v>43838</v>
      </c>
      <c r="H28" s="16">
        <v>44204</v>
      </c>
      <c r="I28" s="54" t="s">
        <v>117</v>
      </c>
      <c r="J28" s="54"/>
      <c r="K28" s="56"/>
      <c r="L28" s="58"/>
    </row>
    <row r="29" spans="1:12" ht="45" x14ac:dyDescent="0.25">
      <c r="A29" s="40"/>
      <c r="B29" s="20"/>
      <c r="C29" s="15" t="s">
        <v>132</v>
      </c>
      <c r="D29" s="15" t="s">
        <v>111</v>
      </c>
      <c r="E29" s="15" t="s">
        <v>107</v>
      </c>
      <c r="F29" s="15" t="s">
        <v>137</v>
      </c>
      <c r="G29" s="16">
        <v>43883</v>
      </c>
      <c r="H29" s="16">
        <v>43886</v>
      </c>
      <c r="I29" s="54" t="s">
        <v>117</v>
      </c>
      <c r="J29" s="54"/>
      <c r="K29" s="56"/>
      <c r="L29" s="58"/>
    </row>
    <row r="30" spans="1:12" ht="45" x14ac:dyDescent="0.25">
      <c r="A30" s="40"/>
      <c r="B30" s="20"/>
      <c r="C30" s="15" t="s">
        <v>132</v>
      </c>
      <c r="D30" s="15" t="s">
        <v>111</v>
      </c>
      <c r="E30" s="15" t="s">
        <v>107</v>
      </c>
      <c r="F30" s="15" t="s">
        <v>139</v>
      </c>
      <c r="G30" s="16">
        <v>42977</v>
      </c>
      <c r="H30" s="16">
        <v>43924</v>
      </c>
      <c r="I30" s="14">
        <f t="shared" si="0"/>
        <v>947</v>
      </c>
      <c r="J30" s="14">
        <f t="shared" si="1"/>
        <v>31.566666666666666</v>
      </c>
      <c r="K30" s="56"/>
      <c r="L30" s="58"/>
    </row>
    <row r="31" spans="1:12" ht="45" x14ac:dyDescent="0.25">
      <c r="A31" s="40"/>
      <c r="B31" s="20"/>
      <c r="C31" s="15" t="s">
        <v>132</v>
      </c>
      <c r="D31" s="15" t="s">
        <v>111</v>
      </c>
      <c r="E31" s="15" t="s">
        <v>107</v>
      </c>
      <c r="F31" s="15" t="s">
        <v>140</v>
      </c>
      <c r="G31" s="16">
        <v>43444</v>
      </c>
      <c r="H31" s="16">
        <v>44175</v>
      </c>
      <c r="I31" s="14">
        <f t="shared" si="0"/>
        <v>731</v>
      </c>
      <c r="J31" s="14">
        <f t="shared" si="1"/>
        <v>24.366666666666667</v>
      </c>
      <c r="K31" s="56"/>
      <c r="L31" s="58"/>
    </row>
    <row r="32" spans="1:12" ht="45" x14ac:dyDescent="0.25">
      <c r="A32" s="40"/>
      <c r="B32" s="20"/>
      <c r="C32" s="15" t="s">
        <v>132</v>
      </c>
      <c r="D32" s="15" t="s">
        <v>111</v>
      </c>
      <c r="E32" s="15" t="s">
        <v>107</v>
      </c>
      <c r="F32" s="15" t="s">
        <v>116</v>
      </c>
      <c r="G32" s="16">
        <v>44018</v>
      </c>
      <c r="H32" s="16">
        <v>44172</v>
      </c>
      <c r="I32" s="54" t="s">
        <v>117</v>
      </c>
      <c r="J32" s="54"/>
      <c r="K32" s="56"/>
      <c r="L32" s="58"/>
    </row>
    <row r="33" spans="1:12" ht="45" x14ac:dyDescent="0.25">
      <c r="A33" s="40"/>
      <c r="B33" s="20"/>
      <c r="C33" s="15" t="s">
        <v>132</v>
      </c>
      <c r="D33" s="15" t="s">
        <v>111</v>
      </c>
      <c r="E33" s="15" t="s">
        <v>107</v>
      </c>
      <c r="F33" s="15" t="s">
        <v>116</v>
      </c>
      <c r="G33" s="16">
        <v>43605</v>
      </c>
      <c r="H33" s="16">
        <v>44043</v>
      </c>
      <c r="I33" s="54" t="s">
        <v>117</v>
      </c>
      <c r="J33" s="54"/>
      <c r="K33" s="56"/>
      <c r="L33" s="58"/>
    </row>
    <row r="34" spans="1:12" ht="45" x14ac:dyDescent="0.25">
      <c r="A34" s="40"/>
      <c r="B34" s="20"/>
      <c r="C34" s="15" t="s">
        <v>132</v>
      </c>
      <c r="D34" s="15" t="s">
        <v>111</v>
      </c>
      <c r="E34" s="15" t="s">
        <v>107</v>
      </c>
      <c r="F34" s="15" t="s">
        <v>141</v>
      </c>
      <c r="G34" s="16">
        <v>44118</v>
      </c>
      <c r="H34" s="16">
        <v>44196</v>
      </c>
      <c r="I34" s="54" t="s">
        <v>117</v>
      </c>
      <c r="J34" s="54"/>
      <c r="K34" s="56"/>
      <c r="L34" s="58"/>
    </row>
    <row r="35" spans="1:12" ht="45" x14ac:dyDescent="0.25">
      <c r="A35" s="40"/>
      <c r="B35" s="20"/>
      <c r="C35" s="15" t="s">
        <v>132</v>
      </c>
      <c r="D35" s="15" t="s">
        <v>111</v>
      </c>
      <c r="E35" s="15" t="s">
        <v>107</v>
      </c>
      <c r="F35" s="15" t="s">
        <v>142</v>
      </c>
      <c r="G35" s="16">
        <v>43556</v>
      </c>
      <c r="H35" s="16">
        <v>44156</v>
      </c>
      <c r="I35" s="54" t="s">
        <v>117</v>
      </c>
      <c r="J35" s="54"/>
      <c r="K35" s="56"/>
      <c r="L35" s="58"/>
    </row>
    <row r="36" spans="1:12" ht="45" x14ac:dyDescent="0.25">
      <c r="A36" s="40"/>
      <c r="B36" s="20"/>
      <c r="C36" s="15" t="s">
        <v>132</v>
      </c>
      <c r="D36" s="15" t="s">
        <v>111</v>
      </c>
      <c r="E36" s="15" t="s">
        <v>107</v>
      </c>
      <c r="F36" s="15" t="s">
        <v>143</v>
      </c>
      <c r="G36" s="16">
        <v>43416</v>
      </c>
      <c r="H36" s="16">
        <v>44156</v>
      </c>
      <c r="I36" s="14">
        <f t="shared" si="0"/>
        <v>740</v>
      </c>
      <c r="J36" s="14">
        <f t="shared" si="1"/>
        <v>24.666666666666668</v>
      </c>
      <c r="K36" s="56"/>
      <c r="L36" s="58"/>
    </row>
    <row r="37" spans="1:12" ht="45" x14ac:dyDescent="0.25">
      <c r="A37" s="40"/>
      <c r="B37" s="20"/>
      <c r="C37" s="15" t="s">
        <v>132</v>
      </c>
      <c r="D37" s="15" t="s">
        <v>111</v>
      </c>
      <c r="E37" s="15" t="s">
        <v>107</v>
      </c>
      <c r="F37" s="15" t="s">
        <v>144</v>
      </c>
      <c r="G37" s="16">
        <v>43839</v>
      </c>
      <c r="H37" s="16">
        <v>44196</v>
      </c>
      <c r="I37" s="14">
        <f t="shared" si="0"/>
        <v>357</v>
      </c>
      <c r="J37" s="14">
        <f t="shared" si="1"/>
        <v>11.9</v>
      </c>
      <c r="K37" s="56"/>
      <c r="L37" s="58"/>
    </row>
    <row r="38" spans="1:12" ht="45" x14ac:dyDescent="0.25">
      <c r="A38" s="40"/>
      <c r="B38" s="20"/>
      <c r="C38" s="15" t="s">
        <v>132</v>
      </c>
      <c r="D38" s="15" t="s">
        <v>111</v>
      </c>
      <c r="E38" s="15" t="s">
        <v>107</v>
      </c>
      <c r="F38" s="15" t="s">
        <v>116</v>
      </c>
      <c r="G38" s="16">
        <v>44218</v>
      </c>
      <c r="H38" s="16">
        <v>44582</v>
      </c>
      <c r="I38" s="54" t="s">
        <v>117</v>
      </c>
      <c r="J38" s="54"/>
      <c r="K38" s="56"/>
      <c r="L38" s="58"/>
    </row>
    <row r="39" spans="1:12" ht="45" x14ac:dyDescent="0.25">
      <c r="A39" s="40"/>
      <c r="B39" s="20"/>
      <c r="C39" s="15" t="s">
        <v>132</v>
      </c>
      <c r="D39" s="15" t="s">
        <v>111</v>
      </c>
      <c r="E39" s="15" t="s">
        <v>107</v>
      </c>
      <c r="F39" s="15" t="s">
        <v>145</v>
      </c>
      <c r="G39" s="16">
        <v>43915</v>
      </c>
      <c r="H39" s="16">
        <v>44280</v>
      </c>
      <c r="I39" s="14">
        <f t="shared" si="0"/>
        <v>365</v>
      </c>
      <c r="J39" s="14">
        <f t="shared" si="1"/>
        <v>12.166666666666666</v>
      </c>
      <c r="K39" s="56"/>
      <c r="L39" s="58"/>
    </row>
    <row r="40" spans="1:12" ht="45" x14ac:dyDescent="0.25">
      <c r="A40" s="40"/>
      <c r="B40" s="20"/>
      <c r="C40" s="15" t="s">
        <v>132</v>
      </c>
      <c r="D40" s="15" t="s">
        <v>111</v>
      </c>
      <c r="E40" s="15" t="s">
        <v>107</v>
      </c>
      <c r="F40" s="15" t="s">
        <v>116</v>
      </c>
      <c r="G40" s="16">
        <v>43146</v>
      </c>
      <c r="H40" s="16">
        <v>44561</v>
      </c>
      <c r="I40" s="54" t="s">
        <v>117</v>
      </c>
      <c r="J40" s="54"/>
      <c r="K40" s="56"/>
      <c r="L40" s="58"/>
    </row>
    <row r="41" spans="1:12" ht="45" x14ac:dyDescent="0.25">
      <c r="A41" s="40"/>
      <c r="B41" s="20"/>
      <c r="C41" s="15" t="s">
        <v>132</v>
      </c>
      <c r="D41" s="15" t="s">
        <v>111</v>
      </c>
      <c r="E41" s="53" t="s">
        <v>107</v>
      </c>
      <c r="F41" s="15" t="s">
        <v>142</v>
      </c>
      <c r="G41" s="16">
        <v>44196</v>
      </c>
      <c r="H41" s="16">
        <v>44231</v>
      </c>
      <c r="I41" s="54" t="s">
        <v>117</v>
      </c>
      <c r="J41" s="54"/>
      <c r="K41" s="56"/>
      <c r="L41" s="58"/>
    </row>
    <row r="42" spans="1:12" ht="45" x14ac:dyDescent="0.25">
      <c r="A42" s="40"/>
      <c r="B42" s="20"/>
      <c r="C42" s="15" t="s">
        <v>132</v>
      </c>
      <c r="D42" s="15" t="s">
        <v>111</v>
      </c>
      <c r="E42" s="15" t="s">
        <v>107</v>
      </c>
      <c r="F42" s="15" t="s">
        <v>146</v>
      </c>
      <c r="G42" s="16">
        <v>44214</v>
      </c>
      <c r="H42" s="16">
        <v>44227</v>
      </c>
      <c r="I42" s="14">
        <f t="shared" si="0"/>
        <v>13</v>
      </c>
      <c r="J42" s="14">
        <f t="shared" si="1"/>
        <v>0.43333333333333335</v>
      </c>
      <c r="K42" s="56"/>
      <c r="L42" s="58"/>
    </row>
    <row r="43" spans="1:12" ht="45" x14ac:dyDescent="0.25">
      <c r="A43" s="40"/>
      <c r="B43" s="20"/>
      <c r="C43" s="15" t="s">
        <v>132</v>
      </c>
      <c r="D43" s="15" t="s">
        <v>111</v>
      </c>
      <c r="E43" s="15" t="s">
        <v>107</v>
      </c>
      <c r="F43" s="15" t="s">
        <v>147</v>
      </c>
      <c r="G43" s="16">
        <v>44222</v>
      </c>
      <c r="H43" s="16">
        <v>44495</v>
      </c>
      <c r="I43" s="14">
        <f t="shared" si="0"/>
        <v>273</v>
      </c>
      <c r="J43" s="14">
        <f t="shared" si="1"/>
        <v>9.1</v>
      </c>
      <c r="K43" s="56"/>
      <c r="L43" s="58"/>
    </row>
    <row r="44" spans="1:12" ht="45" x14ac:dyDescent="0.25">
      <c r="A44" s="40"/>
      <c r="B44" s="20"/>
      <c r="C44" s="15" t="s">
        <v>132</v>
      </c>
      <c r="D44" s="15" t="s">
        <v>111</v>
      </c>
      <c r="E44" s="15" t="s">
        <v>107</v>
      </c>
      <c r="F44" s="15" t="s">
        <v>148</v>
      </c>
      <c r="G44" s="16">
        <v>44461</v>
      </c>
      <c r="H44" s="16">
        <v>44826</v>
      </c>
      <c r="I44" s="14">
        <f t="shared" si="0"/>
        <v>365</v>
      </c>
      <c r="J44" s="14">
        <f t="shared" si="1"/>
        <v>12.166666666666666</v>
      </c>
      <c r="K44" s="56"/>
      <c r="L44" s="58"/>
    </row>
    <row r="45" spans="1:12" ht="45" x14ac:dyDescent="0.25">
      <c r="A45" s="40"/>
      <c r="B45" s="20"/>
      <c r="C45" s="15" t="s">
        <v>132</v>
      </c>
      <c r="D45" s="15" t="s">
        <v>111</v>
      </c>
      <c r="E45" s="15" t="s">
        <v>107</v>
      </c>
      <c r="F45" s="15" t="s">
        <v>141</v>
      </c>
      <c r="G45" s="16">
        <v>44157</v>
      </c>
      <c r="H45" s="16">
        <v>44654</v>
      </c>
      <c r="I45" s="54" t="s">
        <v>117</v>
      </c>
      <c r="J45" s="54"/>
      <c r="K45" s="56"/>
      <c r="L45" s="58"/>
    </row>
    <row r="46" spans="1:12" ht="45" x14ac:dyDescent="0.25">
      <c r="A46" s="40"/>
      <c r="B46" s="20"/>
      <c r="C46" s="15" t="s">
        <v>149</v>
      </c>
      <c r="D46" s="15" t="s">
        <v>111</v>
      </c>
      <c r="E46" s="15" t="s">
        <v>107</v>
      </c>
      <c r="F46" s="15" t="s">
        <v>146</v>
      </c>
      <c r="G46" s="16">
        <v>44655</v>
      </c>
      <c r="H46" s="16">
        <v>45020</v>
      </c>
      <c r="I46" s="14">
        <f t="shared" si="0"/>
        <v>365</v>
      </c>
      <c r="J46" s="14">
        <f t="shared" si="1"/>
        <v>12.166666666666666</v>
      </c>
      <c r="K46" s="56"/>
      <c r="L46" s="58"/>
    </row>
    <row r="47" spans="1:12" ht="45" x14ac:dyDescent="0.25">
      <c r="A47" s="40"/>
      <c r="B47" s="20"/>
      <c r="C47" s="15" t="s">
        <v>149</v>
      </c>
      <c r="D47" s="15" t="s">
        <v>111</v>
      </c>
      <c r="E47" s="15" t="s">
        <v>107</v>
      </c>
      <c r="F47" s="15" t="s">
        <v>137</v>
      </c>
      <c r="G47" s="16">
        <v>44923</v>
      </c>
      <c r="H47" s="16">
        <v>44923</v>
      </c>
      <c r="I47" s="54" t="s">
        <v>117</v>
      </c>
      <c r="J47" s="54"/>
      <c r="K47" s="56"/>
      <c r="L47" s="58"/>
    </row>
    <row r="48" spans="1:12" ht="45" x14ac:dyDescent="0.25">
      <c r="A48" s="40"/>
      <c r="B48" s="20"/>
      <c r="C48" s="15" t="s">
        <v>149</v>
      </c>
      <c r="D48" s="15" t="s">
        <v>111</v>
      </c>
      <c r="E48" s="15" t="s">
        <v>107</v>
      </c>
      <c r="F48" s="15" t="s">
        <v>137</v>
      </c>
      <c r="G48" s="16">
        <v>44927</v>
      </c>
      <c r="H48" s="16">
        <v>44927</v>
      </c>
      <c r="I48" s="54" t="s">
        <v>117</v>
      </c>
      <c r="J48" s="54"/>
      <c r="K48" s="56"/>
      <c r="L48" s="59"/>
    </row>
    <row r="49" spans="1:12" ht="34.5" customHeight="1" x14ac:dyDescent="0.25">
      <c r="A49" s="41"/>
      <c r="B49" s="6"/>
      <c r="C49" s="18"/>
      <c r="D49" s="18"/>
      <c r="E49" s="18"/>
      <c r="F49" s="18"/>
      <c r="G49" s="18"/>
      <c r="H49" s="18"/>
      <c r="I49" s="24"/>
      <c r="J49" s="24"/>
      <c r="K49" s="17"/>
      <c r="L49" s="42"/>
    </row>
    <row r="50" spans="1:12" ht="26.25" customHeight="1" x14ac:dyDescent="0.25">
      <c r="A50" s="60" t="s">
        <v>102</v>
      </c>
      <c r="B50" s="61" t="s">
        <v>104</v>
      </c>
      <c r="C50" s="15" t="s">
        <v>118</v>
      </c>
      <c r="D50" s="15" t="s">
        <v>111</v>
      </c>
      <c r="E50" s="15" t="s">
        <v>112</v>
      </c>
      <c r="F50" s="15" t="s">
        <v>116</v>
      </c>
      <c r="G50" s="16">
        <v>43990</v>
      </c>
      <c r="H50" s="16">
        <v>44196</v>
      </c>
      <c r="I50" s="14">
        <f>H50-G50</f>
        <v>206</v>
      </c>
      <c r="J50" s="14">
        <f>I50/30</f>
        <v>6.8666666666666663</v>
      </c>
      <c r="K50" s="54">
        <f>SUM(J50:J52)</f>
        <v>19.299999999999997</v>
      </c>
      <c r="L50" s="62">
        <f>K50/12</f>
        <v>1.6083333333333332</v>
      </c>
    </row>
    <row r="51" spans="1:12" ht="31.5" customHeight="1" x14ac:dyDescent="0.25">
      <c r="A51" s="60"/>
      <c r="B51" s="61"/>
      <c r="C51" s="15" t="s">
        <v>119</v>
      </c>
      <c r="D51" s="15" t="s">
        <v>111</v>
      </c>
      <c r="E51" s="15" t="s">
        <v>112</v>
      </c>
      <c r="F51" s="15" t="s">
        <v>120</v>
      </c>
      <c r="G51" s="16">
        <v>43698</v>
      </c>
      <c r="H51" s="16">
        <v>43890</v>
      </c>
      <c r="I51" s="14">
        <f>H51-G51</f>
        <v>192</v>
      </c>
      <c r="J51" s="14">
        <f>I51/30</f>
        <v>6.4</v>
      </c>
      <c r="K51" s="54"/>
      <c r="L51" s="62"/>
    </row>
    <row r="52" spans="1:12" ht="30" x14ac:dyDescent="0.25">
      <c r="A52" s="60"/>
      <c r="B52" s="61"/>
      <c r="C52" s="15" t="s">
        <v>121</v>
      </c>
      <c r="D52" s="15" t="s">
        <v>111</v>
      </c>
      <c r="E52" s="15" t="s">
        <v>112</v>
      </c>
      <c r="F52" s="15" t="s">
        <v>122</v>
      </c>
      <c r="G52" s="16">
        <v>44854</v>
      </c>
      <c r="H52" s="16">
        <v>45035</v>
      </c>
      <c r="I52" s="14">
        <f>H52-G52</f>
        <v>181</v>
      </c>
      <c r="J52" s="14">
        <f>I52/30</f>
        <v>6.0333333333333332</v>
      </c>
      <c r="K52" s="54"/>
      <c r="L52" s="62"/>
    </row>
    <row r="53" spans="1:12" ht="30" x14ac:dyDescent="0.25">
      <c r="A53" s="60"/>
      <c r="B53" s="61"/>
      <c r="C53" s="15"/>
      <c r="D53" s="15" t="s">
        <v>111</v>
      </c>
      <c r="E53" s="15"/>
      <c r="F53" s="15"/>
      <c r="G53" s="16"/>
      <c r="H53" s="16"/>
      <c r="I53" s="14">
        <f>H53-G53</f>
        <v>0</v>
      </c>
      <c r="J53" s="23">
        <f>I53/30</f>
        <v>0</v>
      </c>
      <c r="K53" s="54"/>
      <c r="L53" s="62"/>
    </row>
    <row r="54" spans="1:12" ht="45" x14ac:dyDescent="0.25">
      <c r="A54" s="60"/>
      <c r="B54" s="61"/>
      <c r="C54" s="15" t="s">
        <v>96</v>
      </c>
      <c r="D54" s="15" t="s">
        <v>97</v>
      </c>
      <c r="E54" s="15"/>
      <c r="F54" s="15"/>
      <c r="G54" s="16"/>
      <c r="H54" s="16"/>
      <c r="I54" s="14"/>
      <c r="J54" s="14"/>
      <c r="K54" s="54"/>
      <c r="L54" s="62"/>
    </row>
    <row r="55" spans="1:12" x14ac:dyDescent="0.25">
      <c r="A55" s="40"/>
      <c r="B55" s="17"/>
      <c r="C55" s="18"/>
      <c r="D55" s="18"/>
      <c r="E55" s="18"/>
      <c r="F55" s="18"/>
      <c r="G55" s="19"/>
      <c r="H55" s="19"/>
      <c r="I55" s="17"/>
      <c r="J55" s="17"/>
      <c r="K55" s="54"/>
      <c r="L55" s="62"/>
    </row>
    <row r="56" spans="1:12" ht="33" customHeight="1" x14ac:dyDescent="0.25">
      <c r="A56" s="43"/>
      <c r="C56" s="18"/>
      <c r="D56" s="44"/>
      <c r="E56" s="44"/>
      <c r="F56" s="18"/>
      <c r="G56" s="44"/>
      <c r="H56" s="44"/>
      <c r="I56" s="45"/>
      <c r="J56" s="45"/>
      <c r="K56" s="45"/>
      <c r="L56" s="46"/>
    </row>
    <row r="57" spans="1:12" x14ac:dyDescent="0.25">
      <c r="A57" s="47" t="s">
        <v>102</v>
      </c>
      <c r="B57" s="25" t="s">
        <v>105</v>
      </c>
      <c r="C57" s="15"/>
      <c r="D57" s="21"/>
      <c r="E57" s="21"/>
      <c r="F57" s="15"/>
      <c r="G57" s="22"/>
      <c r="H57" s="22"/>
      <c r="I57" s="14">
        <f>H57-G57</f>
        <v>0</v>
      </c>
      <c r="J57" s="14">
        <f>I57/30</f>
        <v>0</v>
      </c>
      <c r="K57" s="54">
        <f>SUM(J57:J59)</f>
        <v>0</v>
      </c>
      <c r="L57" s="62">
        <f>K57/12</f>
        <v>0</v>
      </c>
    </row>
    <row r="58" spans="1:12" ht="45" x14ac:dyDescent="0.25">
      <c r="A58" s="52"/>
      <c r="B58" s="51"/>
      <c r="C58" s="15" t="s">
        <v>96</v>
      </c>
      <c r="D58" s="15" t="s">
        <v>97</v>
      </c>
      <c r="E58" s="15"/>
      <c r="F58" s="15"/>
      <c r="G58" s="16"/>
      <c r="H58" s="16"/>
      <c r="I58" s="14"/>
      <c r="J58" s="14"/>
      <c r="K58" s="54"/>
      <c r="L58" s="62"/>
    </row>
    <row r="59" spans="1:12" x14ac:dyDescent="0.25">
      <c r="A59" s="48"/>
      <c r="C59" s="18"/>
      <c r="D59" s="44"/>
      <c r="E59" s="44"/>
      <c r="F59" s="18"/>
      <c r="G59" s="44"/>
      <c r="H59" s="44"/>
      <c r="I59" s="45"/>
      <c r="J59" s="45"/>
      <c r="K59" s="54"/>
      <c r="L59" s="62"/>
    </row>
    <row r="60" spans="1:12" x14ac:dyDescent="0.25">
      <c r="A60" s="48"/>
      <c r="C60" s="18"/>
      <c r="D60" s="44"/>
      <c r="E60" s="44"/>
      <c r="F60" s="18"/>
      <c r="G60" s="44"/>
      <c r="H60" s="44"/>
      <c r="I60" s="45"/>
      <c r="J60" s="45"/>
      <c r="K60" s="17"/>
      <c r="L60" s="42"/>
    </row>
    <row r="61" spans="1:12" ht="45" x14ac:dyDescent="0.25">
      <c r="A61" s="47" t="s">
        <v>102</v>
      </c>
      <c r="B61" s="25" t="s">
        <v>106</v>
      </c>
      <c r="C61" s="15" t="s">
        <v>88</v>
      </c>
      <c r="D61" s="21" t="s">
        <v>101</v>
      </c>
      <c r="E61" s="15" t="s">
        <v>107</v>
      </c>
      <c r="F61" s="15" t="s">
        <v>108</v>
      </c>
      <c r="G61" s="22">
        <v>44655</v>
      </c>
      <c r="H61" s="22">
        <v>45020</v>
      </c>
      <c r="I61" s="14">
        <f>H61-G61</f>
        <v>365</v>
      </c>
      <c r="J61" s="14">
        <f>I61/30</f>
        <v>12.166666666666666</v>
      </c>
      <c r="K61" s="54">
        <f>SUM(J61:J63)</f>
        <v>12.166666666666666</v>
      </c>
      <c r="L61" s="62">
        <f>K61/12</f>
        <v>1.0138888888888888</v>
      </c>
    </row>
    <row r="62" spans="1:12" ht="45" x14ac:dyDescent="0.25">
      <c r="A62" s="52"/>
      <c r="B62" s="51"/>
      <c r="C62" s="15" t="s">
        <v>96</v>
      </c>
      <c r="D62" s="15" t="s">
        <v>97</v>
      </c>
      <c r="E62" s="15"/>
      <c r="F62" s="15"/>
      <c r="G62" s="16"/>
      <c r="H62" s="16"/>
      <c r="I62" s="14"/>
      <c r="J62" s="14"/>
      <c r="K62" s="54"/>
      <c r="L62" s="62"/>
    </row>
    <row r="63" spans="1:12" x14ac:dyDescent="0.25">
      <c r="A63" s="48"/>
      <c r="C63" s="18"/>
      <c r="D63" s="44"/>
      <c r="E63" s="44"/>
      <c r="F63" s="18"/>
      <c r="G63" s="44"/>
      <c r="H63" s="44"/>
      <c r="I63" s="45"/>
      <c r="J63" s="45"/>
      <c r="K63" s="54"/>
      <c r="L63" s="62"/>
    </row>
  </sheetData>
  <autoFilter ref="A1:L48" xr:uid="{00000000-0009-0000-0000-000000000000}"/>
  <mergeCells count="36">
    <mergeCell ref="A50:A54"/>
    <mergeCell ref="B50:B54"/>
    <mergeCell ref="K61:K63"/>
    <mergeCell ref="L61:L63"/>
    <mergeCell ref="K57:K59"/>
    <mergeCell ref="L57:L59"/>
    <mergeCell ref="L50:L55"/>
    <mergeCell ref="K50:K55"/>
    <mergeCell ref="I5:J5"/>
    <mergeCell ref="K2:K48"/>
    <mergeCell ref="L2:L48"/>
    <mergeCell ref="I6:J6"/>
    <mergeCell ref="I7:J7"/>
    <mergeCell ref="I11:J11"/>
    <mergeCell ref="I12:J12"/>
    <mergeCell ref="I13:J13"/>
    <mergeCell ref="I14:J14"/>
    <mergeCell ref="I18:J18"/>
    <mergeCell ref="I21:J21"/>
    <mergeCell ref="I23:J23"/>
    <mergeCell ref="I24:J24"/>
    <mergeCell ref="I25:J25"/>
    <mergeCell ref="I26:J26"/>
    <mergeCell ref="I27:J27"/>
    <mergeCell ref="I28:J28"/>
    <mergeCell ref="I29:J29"/>
    <mergeCell ref="I32:J32"/>
    <mergeCell ref="I33:J33"/>
    <mergeCell ref="I34:J34"/>
    <mergeCell ref="I35:J35"/>
    <mergeCell ref="I38:J38"/>
    <mergeCell ref="I40:J40"/>
    <mergeCell ref="I41:J41"/>
    <mergeCell ref="I45:J45"/>
    <mergeCell ref="I47:J47"/>
    <mergeCell ref="I48:J48"/>
  </mergeCells>
  <phoneticPr fontId="4" type="noConversion"/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5"/>
  <sheetViews>
    <sheetView tabSelected="1" workbookViewId="0">
      <selection activeCell="B10" sqref="B10"/>
    </sheetView>
  </sheetViews>
  <sheetFormatPr defaultRowHeight="15" x14ac:dyDescent="0.25"/>
  <cols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31" t="s">
        <v>45</v>
      </c>
      <c r="B1" s="32" t="s">
        <v>89</v>
      </c>
      <c r="C1" s="33" t="s">
        <v>90</v>
      </c>
      <c r="D1" s="33" t="s">
        <v>91</v>
      </c>
      <c r="E1" s="33" t="s">
        <v>92</v>
      </c>
      <c r="F1" s="33" t="s">
        <v>93</v>
      </c>
      <c r="G1" s="33" t="s">
        <v>94</v>
      </c>
    </row>
    <row r="2" spans="1:7" x14ac:dyDescent="0.25">
      <c r="A2" s="63" t="s">
        <v>152</v>
      </c>
      <c r="B2" s="27" t="str">
        <f>Avaliação!B2</f>
        <v>Victor Arabi Barbosa Peres</v>
      </c>
      <c r="C2" s="28">
        <f>Avaliação!L2</f>
        <v>17.016666666666662</v>
      </c>
      <c r="D2" s="49" t="s">
        <v>98</v>
      </c>
      <c r="E2" s="34" t="s">
        <v>95</v>
      </c>
      <c r="F2" s="34" t="s">
        <v>95</v>
      </c>
      <c r="G2" s="15" t="s">
        <v>99</v>
      </c>
    </row>
    <row r="3" spans="1:7" ht="30" x14ac:dyDescent="0.25">
      <c r="A3" s="63"/>
      <c r="B3" s="29" t="str">
        <f>Avaliação!B50</f>
        <v>Anyele Dayane de Oliveira Lopes Santos</v>
      </c>
      <c r="C3" s="28">
        <f>Avaliação!L50</f>
        <v>1.6083333333333332</v>
      </c>
      <c r="D3" s="34" t="s">
        <v>95</v>
      </c>
      <c r="E3" s="34" t="s">
        <v>95</v>
      </c>
      <c r="F3" s="34" t="s">
        <v>95</v>
      </c>
      <c r="G3" s="15" t="s">
        <v>99</v>
      </c>
    </row>
    <row r="4" spans="1:7" ht="30" x14ac:dyDescent="0.25">
      <c r="A4" s="63"/>
      <c r="B4" s="29" t="str">
        <f>Avaliação!B57</f>
        <v>Pablo Emmanuel dos Santos Noberto</v>
      </c>
      <c r="C4" s="28">
        <f>Avaliação!L57</f>
        <v>0</v>
      </c>
      <c r="D4" s="49" t="s">
        <v>98</v>
      </c>
      <c r="E4" s="30" t="s">
        <v>150</v>
      </c>
      <c r="F4" s="49" t="s">
        <v>95</v>
      </c>
      <c r="G4" s="26" t="s">
        <v>151</v>
      </c>
    </row>
    <row r="5" spans="1:7" ht="23.25" x14ac:dyDescent="0.35">
      <c r="A5" s="64" t="s">
        <v>100</v>
      </c>
      <c r="B5" s="64"/>
      <c r="C5" s="64"/>
      <c r="D5" s="64"/>
      <c r="E5" s="64"/>
      <c r="F5" s="64"/>
      <c r="G5" s="64"/>
    </row>
  </sheetData>
  <mergeCells count="2">
    <mergeCell ref="A2:A4"/>
    <mergeCell ref="A5:G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65" t="s">
        <v>24</v>
      </c>
      <c r="B2" s="65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65"/>
      <c r="B3" s="65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65"/>
      <c r="B4" s="65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65" t="s">
        <v>0</v>
      </c>
      <c r="B2" s="65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65"/>
      <c r="B3" s="65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65"/>
      <c r="B4" s="65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65"/>
      <c r="B5" s="65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65"/>
      <c r="B6" s="65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65"/>
      <c r="B7" s="65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65" t="s">
        <v>7</v>
      </c>
      <c r="B9" s="65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65"/>
      <c r="B10" s="65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65"/>
      <c r="B11" s="65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65"/>
      <c r="B12" s="65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65" t="s">
        <v>14</v>
      </c>
      <c r="B14" s="65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65"/>
      <c r="B15" s="65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65"/>
      <c r="B16" s="65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65"/>
      <c r="B17" s="65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65" t="s">
        <v>24</v>
      </c>
      <c r="B19" s="65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65"/>
      <c r="B20" s="65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65"/>
      <c r="B21" s="65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65" t="s">
        <v>25</v>
      </c>
      <c r="B23" s="65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65"/>
      <c r="B24" s="65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65"/>
      <c r="B25" s="65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65"/>
      <c r="B26" s="65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65" t="s">
        <v>36</v>
      </c>
      <c r="B30" s="65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65"/>
      <c r="B31" s="65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65"/>
      <c r="B32" s="65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65"/>
      <c r="B33" s="65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65"/>
      <c r="B34" s="65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65"/>
      <c r="B35" s="65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2:A7"/>
    <mergeCell ref="B2:B7"/>
    <mergeCell ref="A9:A12"/>
    <mergeCell ref="B9:B12"/>
    <mergeCell ref="A14:A17"/>
    <mergeCell ref="B14:B17"/>
    <mergeCell ref="A19:A21"/>
    <mergeCell ref="B19:B21"/>
    <mergeCell ref="A23:A26"/>
    <mergeCell ref="B23:B26"/>
    <mergeCell ref="A30:A35"/>
    <mergeCell ref="B30:B3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5" t="s">
        <v>7</v>
      </c>
      <c r="B2" s="65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65"/>
      <c r="B3" s="65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65"/>
      <c r="B4" s="65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65"/>
      <c r="B5" s="65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65" t="s">
        <v>14</v>
      </c>
      <c r="B7" s="65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65"/>
      <c r="B8" s="65"/>
      <c r="C8" s="5" t="s">
        <v>17</v>
      </c>
      <c r="D8" s="5"/>
      <c r="E8" s="5"/>
      <c r="F8" s="5"/>
      <c r="G8" s="5"/>
      <c r="H8" s="5"/>
    </row>
    <row r="9" spans="1:8" ht="120" x14ac:dyDescent="0.25">
      <c r="A9" s="65"/>
      <c r="B9" s="65"/>
      <c r="C9" s="5" t="s">
        <v>18</v>
      </c>
      <c r="D9" s="5"/>
      <c r="E9" s="5"/>
      <c r="F9" s="5"/>
      <c r="G9" s="5"/>
      <c r="H9" s="5"/>
    </row>
    <row r="10" spans="1:8" ht="120" x14ac:dyDescent="0.25">
      <c r="A10" s="65"/>
      <c r="B10" s="65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65" t="s">
        <v>24</v>
      </c>
      <c r="B12" s="65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65"/>
      <c r="B13" s="65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65"/>
      <c r="B14" s="65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65" t="s">
        <v>25</v>
      </c>
      <c r="B16" s="65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65"/>
      <c r="B17" s="65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65"/>
      <c r="B18" s="65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65"/>
      <c r="B19" s="65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65" t="s">
        <v>36</v>
      </c>
      <c r="B23" s="65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65"/>
      <c r="B24" s="65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65"/>
      <c r="B25" s="65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65"/>
      <c r="B26" s="65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65"/>
      <c r="B27" s="65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65"/>
      <c r="B28" s="65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66" t="s">
        <v>36</v>
      </c>
      <c r="B3" s="66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67">
        <f>J3+J4+J5+J6+J7+J8</f>
        <v>113.10000000000001</v>
      </c>
      <c r="L3" s="67">
        <f>K3/12</f>
        <v>9.4250000000000007</v>
      </c>
    </row>
    <row r="4" spans="1:12" ht="90" x14ac:dyDescent="0.25">
      <c r="A4" s="66"/>
      <c r="B4" s="66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68"/>
      <c r="L4" s="68"/>
    </row>
    <row r="5" spans="1:12" ht="45" x14ac:dyDescent="0.25">
      <c r="A5" s="66"/>
      <c r="B5" s="66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68"/>
      <c r="L5" s="68"/>
    </row>
    <row r="6" spans="1:12" ht="105" x14ac:dyDescent="0.25">
      <c r="A6" s="66"/>
      <c r="B6" s="66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68"/>
      <c r="L6" s="68"/>
    </row>
    <row r="7" spans="1:12" ht="45" x14ac:dyDescent="0.25">
      <c r="A7" s="66"/>
      <c r="B7" s="66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68"/>
      <c r="L7" s="68"/>
    </row>
    <row r="8" spans="1:12" ht="165" x14ac:dyDescent="0.25">
      <c r="A8" s="66"/>
      <c r="B8" s="66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69"/>
      <c r="L8" s="69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65" t="s">
        <v>36</v>
      </c>
      <c r="B2" s="65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70">
        <f>J2+J3+J4+J5+J6+J7</f>
        <v>113.10000000000001</v>
      </c>
      <c r="L2" s="70">
        <f>K2/12</f>
        <v>9.4250000000000007</v>
      </c>
    </row>
    <row r="3" spans="1:12" ht="90" x14ac:dyDescent="0.25">
      <c r="A3" s="65"/>
      <c r="B3" s="65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71"/>
      <c r="L3" s="71"/>
    </row>
    <row r="4" spans="1:12" ht="75" x14ac:dyDescent="0.25">
      <c r="A4" s="65"/>
      <c r="B4" s="65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71"/>
      <c r="L4" s="71"/>
    </row>
    <row r="5" spans="1:12" ht="105" x14ac:dyDescent="0.25">
      <c r="A5" s="65"/>
      <c r="B5" s="65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71"/>
      <c r="L5" s="71"/>
    </row>
    <row r="6" spans="1:12" ht="75" x14ac:dyDescent="0.25">
      <c r="A6" s="65"/>
      <c r="B6" s="65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71"/>
      <c r="L6" s="71"/>
    </row>
    <row r="7" spans="1:12" ht="165" x14ac:dyDescent="0.25">
      <c r="A7" s="65"/>
      <c r="B7" s="65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72"/>
      <c r="L7" s="72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5" t="s">
        <v>25</v>
      </c>
      <c r="B2" s="65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65"/>
      <c r="B3" s="65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65"/>
      <c r="B4" s="65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65"/>
      <c r="B5" s="65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2024-02-29T17:56:19Z</dcterms:modified>
</cp:coreProperties>
</file>